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38640" windowHeight="13716"/>
  </bookViews>
  <sheets>
    <sheet name="Orçamento Sintético" sheetId="1" r:id="rId1"/>
    <sheet name="Cronograma" sheetId="2" r:id="rId2"/>
  </sheets>
  <externalReferences>
    <externalReference r:id="rId3"/>
  </externalReferences>
  <definedNames>
    <definedName name="_xlnm.Print_Area" localSheetId="0">'Orçamento Sintético'!$A$1:$K$24</definedName>
    <definedName name="_xlnm.Print_Titles" localSheetId="0">'[1]repeated header'!$4:$4</definedName>
  </definedNames>
  <calcPr calcId="124519"/>
</workbook>
</file>

<file path=xl/calcChain.xml><?xml version="1.0" encoding="utf-8"?>
<calcChain xmlns="http://schemas.openxmlformats.org/spreadsheetml/2006/main">
  <c r="H12" i="1"/>
  <c r="H13"/>
  <c r="J13" s="1"/>
  <c r="H14"/>
  <c r="J14" s="1"/>
  <c r="H11"/>
  <c r="F11" i="2"/>
  <c r="K15" i="1"/>
  <c r="I12"/>
  <c r="I13"/>
  <c r="I14"/>
  <c r="I11"/>
  <c r="I15" s="1"/>
  <c r="J12"/>
  <c r="J11"/>
  <c r="J15" l="1"/>
  <c r="G7" l="1"/>
  <c r="D10" i="2"/>
  <c r="F10" l="1"/>
  <c r="F12"/>
  <c r="F13" s="1"/>
</calcChain>
</file>

<file path=xl/sharedStrings.xml><?xml version="1.0" encoding="utf-8"?>
<sst xmlns="http://schemas.openxmlformats.org/spreadsheetml/2006/main" count="67" uniqueCount="53">
  <si>
    <t>SINALIZAÇÃO HORIZONTAL</t>
  </si>
  <si>
    <t xml:space="preserve"> 1.1.1 </t>
  </si>
  <si>
    <t xml:space="preserve"> 102512 </t>
  </si>
  <si>
    <t>SINAPI</t>
  </si>
  <si>
    <t>PINTURA DE EIXO VIÁRIO SOBRE ASFALTO COM TINTA RETRORREFLETIVA A BASE DE RESINA ACRÍLICA COM MICROESFERAS DE VIDRO, APLICAÇÃO MECÂNICA COM DEMARCADORA AUTOPROPELIDA. AF_05/2021</t>
  </si>
  <si>
    <t>M</t>
  </si>
  <si>
    <t xml:space="preserve"> 1.1.2 </t>
  </si>
  <si>
    <t xml:space="preserve"> 5213405 </t>
  </si>
  <si>
    <t>SICRO3</t>
  </si>
  <si>
    <t>Pintura de setas e zebrados com tinta acrílica - espessura de 0,6 mm</t>
  </si>
  <si>
    <t>m²</t>
  </si>
  <si>
    <t xml:space="preserve"> 1.1.3 </t>
  </si>
  <si>
    <t xml:space="preserve"> 5213362 </t>
  </si>
  <si>
    <t>Tachão refletivo em plástico injetado - bidirecional - fornecimento e colocação</t>
  </si>
  <si>
    <t>un</t>
  </si>
  <si>
    <t xml:space="preserve"> 1.1.4 </t>
  </si>
  <si>
    <t xml:space="preserve"> 5219610 </t>
  </si>
  <si>
    <t>Tacha refletiva em plástico injetado - bidirecional tipo IV - com um pino - fornecimento e colocação</t>
  </si>
  <si>
    <t>PLANILHA ORÇAMENTÁRIA DE MATERIAL E MÃO DE OBRA</t>
  </si>
  <si>
    <t>OBRA:</t>
  </si>
  <si>
    <t>BDI:</t>
  </si>
  <si>
    <t>PROP.:</t>
  </si>
  <si>
    <t>END.:</t>
  </si>
  <si>
    <t>CUSTO TOTAL (R$) :</t>
  </si>
  <si>
    <t>ITEM</t>
  </si>
  <si>
    <t>DESCRIÇÃO DOS SERVIÇOS</t>
  </si>
  <si>
    <t>PREÇO UNIT. SEM BDI (R$)</t>
  </si>
  <si>
    <t>PREÇO UNIT. COM BDI (R$)</t>
  </si>
  <si>
    <t>PREÇO TOTAL COM BDI (R$)</t>
  </si>
  <si>
    <t>%</t>
  </si>
  <si>
    <t>1.0</t>
  </si>
  <si>
    <r>
      <t xml:space="preserve">BASE:  </t>
    </r>
    <r>
      <rPr>
        <sz val="10"/>
        <rFont val="Arial"/>
        <family val="2"/>
      </rPr>
      <t>SINAPI 06/2024  -  SICRO 04/2024</t>
    </r>
  </si>
  <si>
    <r>
      <t xml:space="preserve">EXECUÇÃO DE SINALIZAÇÃO EM RUAS DIVERSAS NO CENTRO DE ESPINOSA            </t>
    </r>
    <r>
      <rPr>
        <b/>
        <sz val="10"/>
        <rFont val="Arial"/>
        <family val="2"/>
      </rPr>
      <t xml:space="preserve"> DATA:</t>
    </r>
    <r>
      <rPr>
        <sz val="10"/>
        <rFont val="Arial"/>
        <family val="2"/>
      </rPr>
      <t xml:space="preserve">  AGOSTO DE 2024</t>
    </r>
  </si>
  <si>
    <t>RUAS DIVERSAS NO CENTRO, ESPINOSA, MG</t>
  </si>
  <si>
    <t>CÓDIGO</t>
  </si>
  <si>
    <t>BASE</t>
  </si>
  <si>
    <t xml:space="preserve">T O T A L   G E R A L </t>
  </si>
  <si>
    <r>
      <t xml:space="preserve">Encargos Sociais: </t>
    </r>
    <r>
      <rPr>
        <sz val="11"/>
        <rFont val="Arial"/>
        <family val="2"/>
      </rPr>
      <t>Desonerado: embutido nos preços unitário dos insumos de mão de obra, de acordo com as bases.</t>
    </r>
  </si>
  <si>
    <r>
      <t xml:space="preserve">PREFEITURA MUNICIPAL DE ESPINOSA - MG                      </t>
    </r>
    <r>
      <rPr>
        <b/>
        <sz val="10"/>
        <rFont val="Arial"/>
        <family val="2"/>
      </rPr>
      <t>REVISÃO</t>
    </r>
    <r>
      <rPr>
        <sz val="10"/>
        <rFont val="Arial"/>
        <family val="2"/>
      </rPr>
      <t xml:space="preserve"> -01</t>
    </r>
  </si>
  <si>
    <t>UNI</t>
  </si>
  <si>
    <t>QUANT.</t>
  </si>
  <si>
    <t>MICHEL FERNANDES MACÊDO SILVA</t>
  </si>
  <si>
    <t>ARQUITETO E URBANISTA</t>
  </si>
  <si>
    <t>CAU-BA: A48114.9</t>
  </si>
  <si>
    <t>VALOR DOS SERVIÇOS</t>
  </si>
  <si>
    <t>PESO</t>
  </si>
  <si>
    <t>MÊS 01</t>
  </si>
  <si>
    <t>VALOR NO PERIODO</t>
  </si>
  <si>
    <t>VALOR ACUMULADO</t>
  </si>
  <si>
    <t>CAU: A48114.9</t>
  </si>
  <si>
    <t xml:space="preserve">EXECUÇÃO DE SINALIZAÇÃO EM RUAS DIVERSAS NO CENTRO DE ESPINOSA              </t>
  </si>
  <si>
    <r>
      <t xml:space="preserve">PREFEITURA MUNICIPAL DE ESPINOSA - ME    </t>
    </r>
    <r>
      <rPr>
        <b/>
        <sz val="10"/>
        <rFont val="Arial"/>
        <family val="2"/>
      </rPr>
      <t xml:space="preserve"> BDI:</t>
    </r>
    <r>
      <rPr>
        <sz val="10"/>
        <rFont val="Arial"/>
        <family val="2"/>
      </rPr>
      <t xml:space="preserve"> 24,68%   </t>
    </r>
    <r>
      <rPr>
        <b/>
        <sz val="10"/>
        <rFont val="Arial"/>
        <family val="2"/>
      </rPr>
      <t xml:space="preserve"> DATA:</t>
    </r>
    <r>
      <rPr>
        <sz val="10"/>
        <rFont val="Arial"/>
        <family val="2"/>
      </rPr>
      <t xml:space="preserve">  AGOSTO DE 2024</t>
    </r>
  </si>
  <si>
    <t>CRONOGRAMA FINANCEIRO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</si>
</sst>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_-[$R$-416]\ * #,##0.00_-;\-[$R$-416]\ * #,##0.00_-;_-[$R$-416]\ * &quot;-&quot;??_-;_-@_-"/>
    <numFmt numFmtId="166" formatCode="_-&quot;R$&quot;* #,##0.00_-;\-&quot;R$&quot;* #,##0.00_-;_-&quot;R$&quot;* &quot;-&quot;??_-;_-@_-"/>
  </numFmts>
  <fonts count="18">
    <font>
      <sz val="11"/>
      <name val="Arial"/>
      <family val="1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b/>
      <sz val="11"/>
      <color theme="1"/>
      <name val="Aptos Narrow"/>
      <family val="2"/>
      <scheme val="minor"/>
    </font>
    <font>
      <b/>
      <sz val="14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0"/>
      <color rgb="FF000000"/>
      <name val="Arial"/>
      <family val="2"/>
    </font>
    <font>
      <sz val="11"/>
      <name val="Arial"/>
      <family val="2"/>
    </font>
    <font>
      <sz val="9"/>
      <name val="Arial"/>
      <family val="1"/>
    </font>
    <font>
      <b/>
      <sz val="10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95">
    <xf numFmtId="0" fontId="0" fillId="0" borderId="0" xfId="0"/>
    <xf numFmtId="0" fontId="11" fillId="4" borderId="2" xfId="0" applyFont="1" applyFill="1" applyBorder="1" applyAlignment="1" applyProtection="1">
      <alignment horizontal="left" vertical="center"/>
      <protection locked="0"/>
    </xf>
    <xf numFmtId="0" fontId="12" fillId="4" borderId="3" xfId="0" applyFont="1" applyFill="1" applyBorder="1" applyAlignment="1" applyProtection="1">
      <alignment vertical="center"/>
      <protection locked="0"/>
    </xf>
    <xf numFmtId="0" fontId="11" fillId="4" borderId="3" xfId="0" applyFont="1" applyFill="1" applyBorder="1" applyAlignment="1" applyProtection="1">
      <alignment vertical="center"/>
      <protection locked="0"/>
    </xf>
    <xf numFmtId="17" fontId="12" fillId="4" borderId="3" xfId="0" applyNumberFormat="1" applyFont="1" applyFill="1" applyBorder="1" applyAlignment="1" applyProtection="1">
      <alignment vertical="center"/>
      <protection locked="0"/>
    </xf>
    <xf numFmtId="0" fontId="11" fillId="4" borderId="3" xfId="0" applyFont="1" applyFill="1" applyBorder="1" applyAlignment="1" applyProtection="1">
      <alignment horizontal="center" vertical="center"/>
      <protection locked="0"/>
    </xf>
    <xf numFmtId="10" fontId="12" fillId="4" borderId="3" xfId="3" applyNumberFormat="1" applyFont="1" applyFill="1" applyBorder="1" applyAlignment="1" applyProtection="1">
      <alignment horizontal="center" vertical="center"/>
      <protection locked="0"/>
    </xf>
    <xf numFmtId="10" fontId="12" fillId="4" borderId="4" xfId="3" applyNumberFormat="1" applyFont="1" applyFill="1" applyBorder="1" applyAlignment="1" applyProtection="1">
      <alignment horizontal="center" vertical="center"/>
      <protection locked="0"/>
    </xf>
    <xf numFmtId="0" fontId="13" fillId="4" borderId="3" xfId="0" applyFont="1" applyFill="1" applyBorder="1" applyAlignment="1" applyProtection="1">
      <alignment horizontal="center" vertical="center"/>
      <protection locked="0"/>
    </xf>
    <xf numFmtId="0" fontId="13" fillId="4" borderId="4" xfId="0" applyFont="1" applyFill="1" applyBorder="1" applyAlignment="1" applyProtection="1">
      <alignment horizontal="center" vertical="center"/>
      <protection locked="0"/>
    </xf>
    <xf numFmtId="0" fontId="11" fillId="4" borderId="3" xfId="0" applyFont="1" applyFill="1" applyBorder="1" applyAlignment="1" applyProtection="1">
      <alignment horizontal="left" vertical="center"/>
      <protection locked="0"/>
    </xf>
    <xf numFmtId="43" fontId="12" fillId="4" borderId="3" xfId="1" applyFont="1" applyFill="1" applyBorder="1" applyAlignment="1" applyProtection="1">
      <alignment horizontal="center" vertical="center"/>
      <protection locked="0"/>
    </xf>
    <xf numFmtId="17" fontId="11" fillId="4" borderId="3" xfId="0" applyNumberFormat="1" applyFont="1" applyFill="1" applyBorder="1" applyAlignment="1" applyProtection="1">
      <alignment horizontal="center" vertical="center"/>
      <protection locked="0"/>
    </xf>
    <xf numFmtId="0" fontId="11" fillId="4" borderId="1" xfId="0" applyFont="1" applyFill="1" applyBorder="1" applyAlignment="1" applyProtection="1">
      <alignment horizontal="left" vertical="center"/>
      <protection locked="0"/>
    </xf>
    <xf numFmtId="165" fontId="12" fillId="4" borderId="3" xfId="2" applyNumberFormat="1" applyFont="1" applyFill="1" applyBorder="1" applyAlignment="1" applyProtection="1">
      <alignment vertical="center"/>
      <protection locked="0"/>
    </xf>
    <xf numFmtId="4" fontId="12" fillId="4" borderId="3" xfId="0" applyNumberFormat="1" applyFont="1" applyFill="1" applyBorder="1" applyAlignment="1" applyProtection="1">
      <alignment vertical="center"/>
      <protection locked="0"/>
    </xf>
    <xf numFmtId="0" fontId="11" fillId="4" borderId="4" xfId="0" applyFont="1" applyFill="1" applyBorder="1" applyAlignment="1" applyProtection="1">
      <alignment horizontal="center" vertical="center"/>
      <protection locked="0"/>
    </xf>
    <xf numFmtId="49" fontId="8" fillId="5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49" fontId="8" fillId="5" borderId="6" xfId="0" applyNumberFormat="1" applyFont="1" applyFill="1" applyBorder="1" applyAlignment="1">
      <alignment horizontal="center"/>
    </xf>
    <xf numFmtId="0" fontId="8" fillId="5" borderId="6" xfId="0" applyFont="1" applyFill="1" applyBorder="1"/>
    <xf numFmtId="0" fontId="2" fillId="4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2" fontId="4" fillId="4" borderId="8" xfId="0" applyNumberFormat="1" applyFont="1" applyFill="1" applyBorder="1" applyAlignment="1">
      <alignment horizontal="center" vertical="center" wrapText="1"/>
    </xf>
    <xf numFmtId="164" fontId="6" fillId="4" borderId="8" xfId="0" applyNumberFormat="1" applyFont="1" applyFill="1" applyBorder="1" applyAlignment="1">
      <alignment horizontal="right" vertical="center" wrapText="1"/>
    </xf>
    <xf numFmtId="44" fontId="5" fillId="4" borderId="8" xfId="2" applyFont="1" applyFill="1" applyBorder="1" applyAlignment="1">
      <alignment horizontal="center" vertical="center" wrapText="1"/>
    </xf>
    <xf numFmtId="44" fontId="5" fillId="4" borderId="8" xfId="2" applyFont="1" applyFill="1" applyBorder="1" applyAlignment="1">
      <alignment horizontal="right" vertical="center" wrapText="1"/>
    </xf>
    <xf numFmtId="44" fontId="14" fillId="5" borderId="8" xfId="2" applyFont="1" applyFill="1" applyBorder="1" applyAlignment="1">
      <alignment horizontal="center" vertical="center" wrapText="1"/>
    </xf>
    <xf numFmtId="44" fontId="14" fillId="5" borderId="8" xfId="2" applyFont="1" applyFill="1" applyBorder="1" applyAlignment="1">
      <alignment horizontal="right" vertical="center" wrapText="1"/>
    </xf>
    <xf numFmtId="164" fontId="14" fillId="5" borderId="8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vertical="center"/>
      <protection locked="0"/>
    </xf>
    <xf numFmtId="0" fontId="11" fillId="0" borderId="2" xfId="0" applyFont="1" applyBorder="1" applyAlignment="1" applyProtection="1">
      <alignment horizontal="left" vertical="center"/>
      <protection locked="0"/>
    </xf>
    <xf numFmtId="4" fontId="12" fillId="0" borderId="3" xfId="0" applyNumberFormat="1" applyFont="1" applyBorder="1" applyAlignment="1" applyProtection="1">
      <alignment vertical="center"/>
      <protection locked="0"/>
    </xf>
    <xf numFmtId="0" fontId="11" fillId="5" borderId="1" xfId="0" applyFont="1" applyFill="1" applyBorder="1" applyAlignment="1" applyProtection="1">
      <alignment horizontal="center"/>
      <protection locked="0"/>
    </xf>
    <xf numFmtId="165" fontId="12" fillId="4" borderId="1" xfId="0" applyNumberFormat="1" applyFont="1" applyFill="1" applyBorder="1" applyAlignment="1" applyProtection="1">
      <alignment horizontal="center"/>
      <protection locked="0"/>
    </xf>
    <xf numFmtId="10" fontId="12" fillId="4" borderId="1" xfId="0" applyNumberFormat="1" applyFont="1" applyFill="1" applyBorder="1" applyAlignment="1" applyProtection="1">
      <alignment horizontal="center"/>
      <protection locked="0"/>
    </xf>
    <xf numFmtId="166" fontId="17" fillId="5" borderId="1" xfId="0" applyNumberFormat="1" applyFont="1" applyFill="1" applyBorder="1"/>
    <xf numFmtId="0" fontId="0" fillId="0" borderId="14" xfId="0" applyBorder="1"/>
    <xf numFmtId="0" fontId="12" fillId="0" borderId="0" xfId="0" applyFont="1"/>
    <xf numFmtId="0" fontId="0" fillId="4" borderId="0" xfId="0" applyFill="1" applyAlignment="1">
      <alignment horizontal="center" vertical="center" wrapText="1"/>
    </xf>
    <xf numFmtId="44" fontId="0" fillId="0" borderId="0" xfId="0" applyNumberFormat="1"/>
    <xf numFmtId="0" fontId="10" fillId="0" borderId="13" xfId="0" applyFont="1" applyBorder="1" applyAlignment="1" applyProtection="1">
      <alignment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3" fillId="0" borderId="16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  <protection locked="0"/>
    </xf>
    <xf numFmtId="4" fontId="8" fillId="5" borderId="6" xfId="0" applyNumberFormat="1" applyFont="1" applyFill="1" applyBorder="1" applyAlignment="1">
      <alignment horizontal="center" vertical="center" wrapText="1"/>
    </xf>
    <xf numFmtId="4" fontId="8" fillId="5" borderId="7" xfId="0" applyNumberFormat="1" applyFont="1" applyFill="1" applyBorder="1" applyAlignment="1">
      <alignment horizontal="center" vertical="center" wrapText="1"/>
    </xf>
    <xf numFmtId="49" fontId="8" fillId="5" borderId="6" xfId="0" applyNumberFormat="1" applyFont="1" applyFill="1" applyBorder="1" applyAlignment="1">
      <alignment horizontal="center" vertical="center" wrapText="1"/>
    </xf>
    <xf numFmtId="49" fontId="8" fillId="5" borderId="9" xfId="0" applyNumberFormat="1" applyFont="1" applyFill="1" applyBorder="1" applyAlignment="1">
      <alignment horizontal="center" vertical="center" wrapText="1"/>
    </xf>
    <xf numFmtId="49" fontId="8" fillId="5" borderId="7" xfId="0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/>
    </xf>
    <xf numFmtId="4" fontId="8" fillId="5" borderId="7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13" fillId="4" borderId="1" xfId="0" applyFont="1" applyFill="1" applyBorder="1" applyAlignment="1" applyProtection="1">
      <alignment horizontal="center" vertical="center"/>
      <protection locked="0"/>
    </xf>
    <xf numFmtId="0" fontId="13" fillId="4" borderId="2" xfId="0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left" vertical="center"/>
      <protection locked="0"/>
    </xf>
    <xf numFmtId="0" fontId="12" fillId="4" borderId="3" xfId="0" applyFont="1" applyFill="1" applyBorder="1" applyAlignment="1" applyProtection="1">
      <alignment horizontal="left" vertical="center"/>
      <protection locked="0"/>
    </xf>
    <xf numFmtId="4" fontId="11" fillId="4" borderId="3" xfId="0" applyNumberFormat="1" applyFont="1" applyFill="1" applyBorder="1" applyAlignment="1" applyProtection="1">
      <alignment horizontal="right" vertical="center"/>
      <protection locked="0"/>
    </xf>
    <xf numFmtId="0" fontId="11" fillId="4" borderId="1" xfId="0" applyFont="1" applyFill="1" applyBorder="1" applyAlignment="1" applyProtection="1">
      <alignment horizontal="center" vertical="center"/>
      <protection locked="0"/>
    </xf>
    <xf numFmtId="0" fontId="11" fillId="4" borderId="2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/>
    </xf>
    <xf numFmtId="0" fontId="14" fillId="5" borderId="10" xfId="0" applyFont="1" applyFill="1" applyBorder="1" applyAlignment="1">
      <alignment horizontal="right" vertical="center" wrapText="1"/>
    </xf>
    <xf numFmtId="0" fontId="14" fillId="5" borderId="11" xfId="0" applyFont="1" applyFill="1" applyBorder="1" applyAlignment="1">
      <alignment horizontal="right" vertical="center" wrapText="1"/>
    </xf>
    <xf numFmtId="0" fontId="14" fillId="5" borderId="12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left" vertical="top" wrapText="1"/>
    </xf>
    <xf numFmtId="0" fontId="10" fillId="3" borderId="2" xfId="0" applyFont="1" applyFill="1" applyBorder="1" applyAlignment="1" applyProtection="1">
      <alignment horizontal="center"/>
      <protection locked="0"/>
    </xf>
    <xf numFmtId="0" fontId="10" fillId="3" borderId="3" xfId="0" applyFont="1" applyFill="1" applyBorder="1" applyAlignment="1" applyProtection="1">
      <alignment horizontal="center"/>
      <protection locked="0"/>
    </xf>
    <xf numFmtId="4" fontId="17" fillId="5" borderId="1" xfId="0" applyNumberFormat="1" applyFont="1" applyFill="1" applyBorder="1" applyAlignment="1">
      <alignment horizontal="center" vertical="center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1" fillId="5" borderId="1" xfId="0" applyFont="1" applyFill="1" applyBorder="1" applyAlignment="1" applyProtection="1">
      <alignment horizontal="center"/>
      <protection locked="0"/>
    </xf>
    <xf numFmtId="0" fontId="12" fillId="4" borderId="6" xfId="0" applyFont="1" applyFill="1" applyBorder="1" applyAlignment="1" applyProtection="1">
      <alignment horizontal="center" vertical="center"/>
      <protection locked="0"/>
    </xf>
    <xf numFmtId="0" fontId="12" fillId="4" borderId="5" xfId="0" applyFont="1" applyFill="1" applyBorder="1" applyAlignment="1" applyProtection="1">
      <alignment horizontal="center" vertical="center"/>
      <protection locked="0"/>
    </xf>
    <xf numFmtId="0" fontId="12" fillId="4" borderId="13" xfId="0" applyFont="1" applyFill="1" applyBorder="1" applyAlignment="1" applyProtection="1">
      <alignment horizontal="left" vertical="center"/>
      <protection locked="0"/>
    </xf>
    <xf numFmtId="0" fontId="12" fillId="4" borderId="15" xfId="0" applyFont="1" applyFill="1" applyBorder="1" applyAlignment="1" applyProtection="1">
      <alignment horizontal="left" vertical="center"/>
      <protection locked="0"/>
    </xf>
    <xf numFmtId="0" fontId="12" fillId="4" borderId="18" xfId="0" applyFont="1" applyFill="1" applyBorder="1" applyAlignment="1" applyProtection="1">
      <alignment horizontal="left" vertical="center"/>
      <protection locked="0"/>
    </xf>
    <xf numFmtId="0" fontId="12" fillId="4" borderId="20" xfId="0" applyFont="1" applyFill="1" applyBorder="1" applyAlignment="1" applyProtection="1">
      <alignment horizontal="left" vertical="center"/>
      <protection locked="0"/>
    </xf>
    <xf numFmtId="165" fontId="12" fillId="4" borderId="6" xfId="2" applyNumberFormat="1" applyFont="1" applyFill="1" applyBorder="1" applyAlignment="1" applyProtection="1">
      <alignment horizontal="center" vertical="center"/>
      <protection locked="0"/>
    </xf>
    <xf numFmtId="165" fontId="12" fillId="4" borderId="5" xfId="2" applyNumberFormat="1" applyFont="1" applyFill="1" applyBorder="1" applyAlignment="1" applyProtection="1">
      <alignment horizontal="center" vertical="center"/>
      <protection locked="0"/>
    </xf>
    <xf numFmtId="10" fontId="12" fillId="4" borderId="6" xfId="0" applyNumberFormat="1" applyFont="1" applyFill="1" applyBorder="1" applyAlignment="1" applyProtection="1">
      <alignment horizontal="center" vertical="center"/>
      <protection locked="0"/>
    </xf>
    <xf numFmtId="10" fontId="12" fillId="4" borderId="5" xfId="0" applyNumberFormat="1" applyFont="1" applyFill="1" applyBorder="1" applyAlignment="1" applyProtection="1">
      <alignment horizontal="center" vertical="center"/>
      <protection locked="0"/>
    </xf>
    <xf numFmtId="44" fontId="2" fillId="4" borderId="8" xfId="2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25841</xdr:colOff>
      <xdr:row>1</xdr:row>
      <xdr:rowOff>230422</xdr:rowOff>
    </xdr:from>
    <xdr:to>
      <xdr:col>10</xdr:col>
      <xdr:colOff>505780</xdr:colOff>
      <xdr:row>7</xdr:row>
      <xdr:rowOff>105189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8C3A315F-D8F3-49E2-A14F-CB3F858F68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495058" y="462335"/>
          <a:ext cx="1540113" cy="10782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</xdr:colOff>
      <xdr:row>1</xdr:row>
      <xdr:rowOff>200025</xdr:rowOff>
    </xdr:from>
    <xdr:to>
      <xdr:col>5</xdr:col>
      <xdr:colOff>1095375</xdr:colOff>
      <xdr:row>7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xmlns="" id="{E1096570-9A77-4384-A00A-BE14CB947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6153150" y="457200"/>
          <a:ext cx="1943100" cy="1343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tabSelected="1" showOutlineSymbols="0" showWhiteSpace="0" view="pageBreakPreview" zoomScale="115" zoomScaleSheetLayoutView="115" workbookViewId="0">
      <selection activeCell="G11" sqref="G11"/>
    </sheetView>
  </sheetViews>
  <sheetFormatPr defaultRowHeight="13.8"/>
  <cols>
    <col min="1" max="1" width="7.59765625" customWidth="1"/>
    <col min="2" max="2" width="9" customWidth="1"/>
    <col min="3" max="3" width="8.8984375" customWidth="1"/>
    <col min="4" max="4" width="49.59765625" customWidth="1"/>
    <col min="5" max="5" width="6.09765625" customWidth="1"/>
    <col min="6" max="6" width="11.5" customWidth="1"/>
    <col min="7" max="9" width="12.8984375" customWidth="1"/>
    <col min="10" max="10" width="13.8984375" customWidth="1"/>
    <col min="11" max="11" width="9.5" customWidth="1"/>
  </cols>
  <sheetData>
    <row r="1" spans="1:11" ht="17.399999999999999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6.5" customHeight="1">
      <c r="A2" s="58"/>
      <c r="B2" s="59"/>
      <c r="C2" s="59"/>
      <c r="D2" s="59"/>
      <c r="E2" s="59"/>
      <c r="F2" s="59"/>
      <c r="G2" s="59"/>
      <c r="H2" s="59"/>
      <c r="I2" s="60"/>
      <c r="J2" s="61"/>
      <c r="K2" s="61"/>
    </row>
    <row r="3" spans="1:11" ht="16.5" customHeight="1">
      <c r="A3" s="1" t="s">
        <v>19</v>
      </c>
      <c r="B3" s="2" t="s">
        <v>32</v>
      </c>
      <c r="C3" s="2"/>
      <c r="D3" s="2"/>
      <c r="E3" s="3"/>
      <c r="F3" s="4"/>
      <c r="G3" s="5" t="s">
        <v>20</v>
      </c>
      <c r="H3" s="6">
        <v>0.24679999999999999</v>
      </c>
      <c r="I3" s="7"/>
      <c r="J3" s="61"/>
      <c r="K3" s="61"/>
    </row>
    <row r="4" spans="1:11" ht="17.25" customHeight="1">
      <c r="A4" s="62"/>
      <c r="B4" s="62"/>
      <c r="C4" s="62"/>
      <c r="D4" s="62"/>
      <c r="E4" s="62"/>
      <c r="F4" s="62"/>
      <c r="G4" s="63"/>
      <c r="H4" s="8"/>
      <c r="I4" s="9"/>
      <c r="J4" s="61"/>
      <c r="K4" s="61"/>
    </row>
    <row r="5" spans="1:11">
      <c r="A5" s="1" t="s">
        <v>21</v>
      </c>
      <c r="B5" s="2" t="s">
        <v>38</v>
      </c>
      <c r="C5" s="2"/>
      <c r="D5" s="2"/>
      <c r="E5" s="10" t="s">
        <v>31</v>
      </c>
      <c r="F5" s="11"/>
      <c r="G5" s="12"/>
      <c r="H5" s="12"/>
      <c r="I5" s="12"/>
      <c r="J5" s="61"/>
      <c r="K5" s="61"/>
    </row>
    <row r="6" spans="1:11" ht="15" customHeight="1">
      <c r="A6" s="62"/>
      <c r="B6" s="62"/>
      <c r="C6" s="62"/>
      <c r="D6" s="62"/>
      <c r="E6" s="62"/>
      <c r="F6" s="62"/>
      <c r="G6" s="63"/>
      <c r="H6" s="8"/>
      <c r="I6" s="9"/>
      <c r="J6" s="61"/>
      <c r="K6" s="61"/>
    </row>
    <row r="7" spans="1:11">
      <c r="A7" s="13" t="s">
        <v>22</v>
      </c>
      <c r="B7" s="64" t="s">
        <v>33</v>
      </c>
      <c r="C7" s="65"/>
      <c r="D7" s="65"/>
      <c r="E7" s="66" t="s">
        <v>23</v>
      </c>
      <c r="F7" s="66"/>
      <c r="G7" s="14">
        <f>J15</f>
        <v>88821.361221599989</v>
      </c>
      <c r="H7" s="15"/>
      <c r="I7" s="15"/>
      <c r="J7" s="61"/>
      <c r="K7" s="61"/>
    </row>
    <row r="8" spans="1:11">
      <c r="A8" s="67"/>
      <c r="B8" s="67"/>
      <c r="C8" s="67"/>
      <c r="D8" s="67"/>
      <c r="E8" s="67"/>
      <c r="F8" s="67"/>
      <c r="G8" s="68"/>
      <c r="H8" s="5"/>
      <c r="I8" s="16"/>
      <c r="J8" s="61"/>
      <c r="K8" s="61"/>
    </row>
    <row r="9" spans="1:11" ht="15" customHeight="1">
      <c r="A9" s="17" t="s">
        <v>24</v>
      </c>
      <c r="B9" s="52" t="s">
        <v>34</v>
      </c>
      <c r="C9" s="52" t="s">
        <v>35</v>
      </c>
      <c r="D9" s="18" t="s">
        <v>25</v>
      </c>
      <c r="E9" s="55" t="s">
        <v>39</v>
      </c>
      <c r="F9" s="56" t="s">
        <v>40</v>
      </c>
      <c r="G9" s="51" t="s">
        <v>26</v>
      </c>
      <c r="H9" s="51" t="s">
        <v>27</v>
      </c>
      <c r="I9" s="50" t="s">
        <v>28</v>
      </c>
      <c r="J9" s="50" t="s">
        <v>28</v>
      </c>
      <c r="K9" s="50" t="s">
        <v>29</v>
      </c>
    </row>
    <row r="10" spans="1:11">
      <c r="A10" s="19" t="s">
        <v>30</v>
      </c>
      <c r="B10" s="54"/>
      <c r="C10" s="53"/>
      <c r="D10" s="20" t="s">
        <v>0</v>
      </c>
      <c r="E10" s="55"/>
      <c r="F10" s="56"/>
      <c r="G10" s="51"/>
      <c r="H10" s="51"/>
      <c r="I10" s="51"/>
      <c r="J10" s="51"/>
      <c r="K10" s="51"/>
    </row>
    <row r="11" spans="1:11" ht="51.9" customHeight="1">
      <c r="A11" s="21" t="s">
        <v>1</v>
      </c>
      <c r="B11" s="23" t="s">
        <v>2</v>
      </c>
      <c r="C11" s="21" t="s">
        <v>3</v>
      </c>
      <c r="D11" s="22" t="s">
        <v>4</v>
      </c>
      <c r="E11" s="24" t="s">
        <v>5</v>
      </c>
      <c r="F11" s="25">
        <v>5368</v>
      </c>
      <c r="G11" s="27">
        <v>6.16</v>
      </c>
      <c r="H11" s="94">
        <f>G11*$H$3+(G11)</f>
        <v>7.680288</v>
      </c>
      <c r="I11" s="27">
        <f>F11*G11</f>
        <v>33066.879999999997</v>
      </c>
      <c r="J11" s="28">
        <f>H11*F11</f>
        <v>41227.785984000002</v>
      </c>
      <c r="K11" s="26">
        <v>0.46416835073926366</v>
      </c>
    </row>
    <row r="12" spans="1:11" ht="26.1" customHeight="1">
      <c r="A12" s="21" t="s">
        <v>6</v>
      </c>
      <c r="B12" s="23" t="s">
        <v>7</v>
      </c>
      <c r="C12" s="21" t="s">
        <v>8</v>
      </c>
      <c r="D12" s="22" t="s">
        <v>9</v>
      </c>
      <c r="E12" s="24" t="s">
        <v>10</v>
      </c>
      <c r="F12" s="25">
        <v>251.1</v>
      </c>
      <c r="G12" s="27">
        <v>44.62</v>
      </c>
      <c r="H12" s="94">
        <f t="shared" ref="H12:H14" si="0">G12*$H$3+(G12)</f>
        <v>55.632216</v>
      </c>
      <c r="I12" s="27">
        <f t="shared" ref="I12:I14" si="1">F12*G12</f>
        <v>11204.081999999999</v>
      </c>
      <c r="J12" s="28">
        <f t="shared" ref="J12:J14" si="2">H12*F12</f>
        <v>13969.2494376</v>
      </c>
      <c r="K12" s="26">
        <v>0.15727419719305097</v>
      </c>
    </row>
    <row r="13" spans="1:11" ht="26.1" customHeight="1">
      <c r="A13" s="21" t="s">
        <v>11</v>
      </c>
      <c r="B13" s="23" t="s">
        <v>12</v>
      </c>
      <c r="C13" s="21" t="s">
        <v>8</v>
      </c>
      <c r="D13" s="22" t="s">
        <v>13</v>
      </c>
      <c r="E13" s="24" t="s">
        <v>14</v>
      </c>
      <c r="F13" s="25">
        <v>150</v>
      </c>
      <c r="G13" s="27">
        <v>93.71</v>
      </c>
      <c r="H13" s="94">
        <f t="shared" si="0"/>
        <v>116.837628</v>
      </c>
      <c r="I13" s="27">
        <f t="shared" si="1"/>
        <v>14056.499999999998</v>
      </c>
      <c r="J13" s="28">
        <f t="shared" si="2"/>
        <v>17525.644199999999</v>
      </c>
      <c r="K13" s="26">
        <v>0.19730924436791292</v>
      </c>
    </row>
    <row r="14" spans="1:11" ht="39" customHeight="1">
      <c r="A14" s="21" t="s">
        <v>15</v>
      </c>
      <c r="B14" s="23" t="s">
        <v>16</v>
      </c>
      <c r="C14" s="21" t="s">
        <v>8</v>
      </c>
      <c r="D14" s="22" t="s">
        <v>17</v>
      </c>
      <c r="E14" s="24" t="s">
        <v>14</v>
      </c>
      <c r="F14" s="25">
        <v>300</v>
      </c>
      <c r="G14" s="27">
        <v>43.04</v>
      </c>
      <c r="H14" s="94">
        <f t="shared" si="0"/>
        <v>53.662272000000002</v>
      </c>
      <c r="I14" s="27">
        <f t="shared" si="1"/>
        <v>12912</v>
      </c>
      <c r="J14" s="28">
        <f t="shared" si="2"/>
        <v>16098.6816</v>
      </c>
      <c r="K14" s="26">
        <v>0.18124820769977246</v>
      </c>
    </row>
    <row r="15" spans="1:11" ht="21" customHeight="1">
      <c r="A15" s="70" t="s">
        <v>36</v>
      </c>
      <c r="B15" s="71"/>
      <c r="C15" s="71"/>
      <c r="D15" s="71"/>
      <c r="E15" s="71"/>
      <c r="F15" s="71"/>
      <c r="G15" s="71"/>
      <c r="H15" s="72"/>
      <c r="I15" s="29">
        <f>SUM(I11:I14)</f>
        <v>71239.462</v>
      </c>
      <c r="J15" s="30">
        <f>SUM(J11:J14)</f>
        <v>88821.361221599989</v>
      </c>
      <c r="K15" s="31">
        <f>SUM(K11:K14)</f>
        <v>1</v>
      </c>
    </row>
    <row r="17" spans="1:11" ht="15" customHeight="1">
      <c r="A17" s="73" t="s">
        <v>37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</row>
    <row r="19" spans="1:11" ht="23.25" customHeight="1"/>
    <row r="20" spans="1:11">
      <c r="B20" s="69" t="s">
        <v>41</v>
      </c>
      <c r="C20" s="69"/>
      <c r="D20" s="69"/>
    </row>
    <row r="21" spans="1:11">
      <c r="B21" s="69" t="s">
        <v>42</v>
      </c>
      <c r="C21" s="69"/>
      <c r="D21" s="69"/>
    </row>
    <row r="22" spans="1:11">
      <c r="B22" s="69" t="s">
        <v>43</v>
      </c>
      <c r="C22" s="69"/>
      <c r="D22" s="69"/>
    </row>
  </sheetData>
  <mergeCells count="22">
    <mergeCell ref="B20:D20"/>
    <mergeCell ref="B21:D21"/>
    <mergeCell ref="B22:D22"/>
    <mergeCell ref="A15:H15"/>
    <mergeCell ref="A17:K17"/>
    <mergeCell ref="A1:K1"/>
    <mergeCell ref="A2:I2"/>
    <mergeCell ref="J2:K8"/>
    <mergeCell ref="A4:G4"/>
    <mergeCell ref="A6:G6"/>
    <mergeCell ref="B7:D7"/>
    <mergeCell ref="E7:F7"/>
    <mergeCell ref="A8:G8"/>
    <mergeCell ref="I9:I10"/>
    <mergeCell ref="J9:J10"/>
    <mergeCell ref="K9:K10"/>
    <mergeCell ref="C9:C10"/>
    <mergeCell ref="B9:B10"/>
    <mergeCell ref="E9:E10"/>
    <mergeCell ref="F9:F10"/>
    <mergeCell ref="G9:G10"/>
    <mergeCell ref="H9:H10"/>
  </mergeCells>
  <pageMargins left="0.5" right="0.5" top="1" bottom="1" header="0.5" footer="0.5"/>
  <pageSetup paperSize="9" scale="81" fitToHeight="0" orientation="landscape" r:id="rId1"/>
  <headerFooter>
    <oddHeader>&amp;L &amp;CMUNICIPIO DE ESPINOSACNPJ: 18.650.952/0001-16 &amp;R</oddHeader>
    <oddFooter>&amp;L &amp;CPRAÇA CORONEL  HEITOR ANTUNES  - CENTRO - Espinosa / MG /  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view="pageBreakPreview" zoomScaleSheetLayoutView="100" workbookViewId="0">
      <selection activeCell="J7" sqref="J7"/>
    </sheetView>
  </sheetViews>
  <sheetFormatPr defaultRowHeight="13.8"/>
  <cols>
    <col min="1" max="1" width="7.59765625" customWidth="1"/>
    <col min="2" max="2" width="15.5" customWidth="1"/>
    <col min="3" max="3" width="37" customWidth="1"/>
    <col min="4" max="4" width="19.19921875" customWidth="1"/>
    <col min="5" max="5" width="12.5" customWidth="1"/>
    <col min="6" max="6" width="15.59765625" customWidth="1"/>
  </cols>
  <sheetData>
    <row r="1" spans="1:6" ht="21">
      <c r="A1" s="74" t="s">
        <v>52</v>
      </c>
      <c r="B1" s="75"/>
      <c r="C1" s="75"/>
      <c r="D1" s="75"/>
      <c r="E1" s="75"/>
      <c r="F1" s="75"/>
    </row>
    <row r="2" spans="1:6" ht="21">
      <c r="A2" s="44"/>
      <c r="B2" s="45"/>
      <c r="C2" s="45"/>
      <c r="D2" s="45"/>
      <c r="E2" s="77"/>
      <c r="F2" s="78"/>
    </row>
    <row r="3" spans="1:6" ht="20.25" customHeight="1">
      <c r="A3" s="32" t="s">
        <v>19</v>
      </c>
      <c r="B3" s="33" t="s">
        <v>50</v>
      </c>
      <c r="C3" s="33"/>
      <c r="D3" s="3"/>
      <c r="E3" s="79"/>
      <c r="F3" s="80"/>
    </row>
    <row r="4" spans="1:6" ht="20.399999999999999">
      <c r="A4" s="46"/>
      <c r="B4" s="47"/>
      <c r="C4" s="47"/>
      <c r="D4" s="47"/>
      <c r="E4" s="79"/>
      <c r="F4" s="80"/>
    </row>
    <row r="5" spans="1:6" ht="20.25" customHeight="1">
      <c r="A5" s="32" t="s">
        <v>21</v>
      </c>
      <c r="B5" s="33" t="s">
        <v>51</v>
      </c>
      <c r="C5" s="33"/>
      <c r="D5" s="10"/>
      <c r="E5" s="79"/>
      <c r="F5" s="80"/>
    </row>
    <row r="6" spans="1:6" ht="20.399999999999999">
      <c r="A6" s="46"/>
      <c r="B6" s="47"/>
      <c r="C6" s="47"/>
      <c r="D6" s="47"/>
      <c r="E6" s="79"/>
      <c r="F6" s="80"/>
    </row>
    <row r="7" spans="1:6" ht="20.25" customHeight="1">
      <c r="A7" s="34" t="s">
        <v>22</v>
      </c>
      <c r="B7" s="33" t="s">
        <v>33</v>
      </c>
      <c r="C7" s="33"/>
      <c r="D7" s="35"/>
      <c r="E7" s="79"/>
      <c r="F7" s="80"/>
    </row>
    <row r="8" spans="1:6" ht="14.25" customHeight="1">
      <c r="A8" s="48"/>
      <c r="B8" s="49"/>
      <c r="C8" s="49"/>
      <c r="D8" s="49"/>
      <c r="E8" s="81"/>
      <c r="F8" s="82"/>
    </row>
    <row r="9" spans="1:6">
      <c r="A9" s="36" t="s">
        <v>24</v>
      </c>
      <c r="B9" s="83" t="s">
        <v>25</v>
      </c>
      <c r="C9" s="83"/>
      <c r="D9" s="36" t="s">
        <v>44</v>
      </c>
      <c r="E9" s="36" t="s">
        <v>45</v>
      </c>
      <c r="F9" s="36" t="s">
        <v>46</v>
      </c>
    </row>
    <row r="10" spans="1:6">
      <c r="A10" s="84" t="s">
        <v>30</v>
      </c>
      <c r="B10" s="86" t="s">
        <v>0</v>
      </c>
      <c r="C10" s="87"/>
      <c r="D10" s="90">
        <f>'Orçamento Sintético'!J15</f>
        <v>88821.361221599989</v>
      </c>
      <c r="E10" s="92">
        <v>1</v>
      </c>
      <c r="F10" s="37">
        <f>D10</f>
        <v>88821.361221599989</v>
      </c>
    </row>
    <row r="11" spans="1:6">
      <c r="A11" s="85"/>
      <c r="B11" s="88"/>
      <c r="C11" s="89"/>
      <c r="D11" s="91"/>
      <c r="E11" s="93"/>
      <c r="F11" s="38">
        <f>E10</f>
        <v>1</v>
      </c>
    </row>
    <row r="12" spans="1:6">
      <c r="A12" s="76" t="s">
        <v>47</v>
      </c>
      <c r="B12" s="76"/>
      <c r="C12" s="76"/>
      <c r="D12" s="76"/>
      <c r="E12" s="76"/>
      <c r="F12" s="39">
        <f>D10</f>
        <v>88821.361221599989</v>
      </c>
    </row>
    <row r="13" spans="1:6">
      <c r="A13" s="76" t="s">
        <v>48</v>
      </c>
      <c r="B13" s="76"/>
      <c r="C13" s="76"/>
      <c r="D13" s="76"/>
      <c r="E13" s="76"/>
      <c r="F13" s="39">
        <f>F12</f>
        <v>88821.361221599989</v>
      </c>
    </row>
    <row r="14" spans="1:6">
      <c r="A14" s="40"/>
      <c r="B14" s="40"/>
      <c r="C14" s="40"/>
      <c r="D14" s="40"/>
      <c r="E14" s="40"/>
      <c r="F14" s="40"/>
    </row>
    <row r="15" spans="1:6">
      <c r="A15" s="41"/>
    </row>
    <row r="18" spans="3:5">
      <c r="C18" s="42" t="s">
        <v>41</v>
      </c>
      <c r="E18" s="43"/>
    </row>
    <row r="19" spans="3:5">
      <c r="C19" s="42" t="s">
        <v>42</v>
      </c>
    </row>
    <row r="20" spans="3:5">
      <c r="C20" s="42" t="s">
        <v>49</v>
      </c>
    </row>
  </sheetData>
  <mergeCells count="9">
    <mergeCell ref="A1:F1"/>
    <mergeCell ref="A12:E12"/>
    <mergeCell ref="A13:E13"/>
    <mergeCell ref="E2:F8"/>
    <mergeCell ref="B9:C9"/>
    <mergeCell ref="A10:A11"/>
    <mergeCell ref="B10:C11"/>
    <mergeCell ref="D10:D11"/>
    <mergeCell ref="E10:E11"/>
  </mergeCells>
  <pageMargins left="0.511811024" right="0.511811024" top="0.78740157499999996" bottom="0.78740157499999996" header="0.31496062000000002" footer="0.31496062000000002"/>
  <pageSetup paperSize="9" fitToHeight="0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 Sintético</vt:lpstr>
      <vt:lpstr>Cronograma</vt:lpstr>
      <vt:lpstr>'Orçamento Sintético'!Area_de_impressao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Ronildo Hélio de Oliveira</cp:lastModifiedBy>
  <cp:revision>0</cp:revision>
  <cp:lastPrinted>2024-08-23T20:37:52Z</cp:lastPrinted>
  <dcterms:created xsi:type="dcterms:W3CDTF">2024-08-23T19:48:01Z</dcterms:created>
  <dcterms:modified xsi:type="dcterms:W3CDTF">2024-09-17T18:34:32Z</dcterms:modified>
</cp:coreProperties>
</file>